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840" yWindow="920" windowWidth="18960" windowHeight="18540"/>
  </bookViews>
  <sheets>
    <sheet name="Feuil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6" i="1"/>
  <c r="G25"/>
  <c r="G24"/>
  <c r="G23"/>
  <c r="G22"/>
  <c r="G21"/>
  <c r="G20"/>
  <c r="G19"/>
  <c r="G18"/>
  <c r="G17"/>
  <c r="G16"/>
  <c r="G15"/>
  <c r="G14"/>
  <c r="F26"/>
  <c r="F25"/>
  <c r="F19"/>
  <c r="F18"/>
  <c r="F17"/>
  <c r="F16"/>
  <c r="F14"/>
  <c r="E26"/>
  <c r="E25"/>
  <c r="E24"/>
  <c r="E23"/>
  <c r="E22"/>
  <c r="E21"/>
  <c r="E20"/>
  <c r="E19"/>
  <c r="E18"/>
  <c r="E14"/>
  <c r="C24"/>
  <c r="C23"/>
  <c r="C22"/>
  <c r="C21"/>
  <c r="C20"/>
  <c r="C17"/>
  <c r="C16"/>
  <c r="C14"/>
  <c r="D26"/>
  <c r="D25"/>
  <c r="D24"/>
  <c r="D23"/>
  <c r="D22"/>
  <c r="D21"/>
  <c r="D20"/>
  <c r="D19"/>
  <c r="D18"/>
  <c r="D17"/>
  <c r="D16"/>
  <c r="D14"/>
</calcChain>
</file>

<file path=xl/sharedStrings.xml><?xml version="1.0" encoding="utf-8"?>
<sst xmlns="http://schemas.openxmlformats.org/spreadsheetml/2006/main" count="7" uniqueCount="7">
  <si>
    <t>Entiers</t>
  </si>
  <si>
    <t>Log10(E.h.o)</t>
  </si>
  <si>
    <t>KGA 10-698</t>
    <phoneticPr fontId="2" type="noConversion"/>
  </si>
  <si>
    <t>KGA 4-359</t>
    <phoneticPr fontId="1"/>
  </si>
  <si>
    <t>Olduvai FLK I 507+573</t>
    <phoneticPr fontId="1"/>
  </si>
  <si>
    <t>E. africanus, n=13</t>
    <phoneticPr fontId="1"/>
  </si>
  <si>
    <t>KNMER 1276, Area 105</t>
    <phoneticPr fontId="0" type="noConversion"/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</si>
</sst>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"/>
  </numFmts>
  <fonts count="6">
    <font>
      <sz val="9"/>
      <name val="Geneva"/>
    </font>
    <font>
      <sz val="8"/>
      <name val="Geneva"/>
    </font>
    <font>
      <sz val="8"/>
      <name val="Verdana"/>
    </font>
    <font>
      <i/>
      <sz val="9"/>
      <name val="Geneva"/>
    </font>
    <font>
      <sz val="9"/>
      <name val="Geneva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0" fillId="0" borderId="0" xfId="0" applyAlignment="1"/>
    <xf numFmtId="1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164" fontId="0" fillId="0" borderId="0" xfId="0" applyNumberFormat="1"/>
    <xf numFmtId="0" fontId="3" fillId="0" borderId="0" xfId="0" applyFont="1" applyAlignment="1"/>
    <xf numFmtId="164" fontId="0" fillId="0" borderId="0" xfId="0" applyNumberFormat="1" applyAlignment="1">
      <alignment horizontal="left" vertical="top"/>
    </xf>
    <xf numFmtId="0" fontId="5" fillId="0" borderId="0" xfId="0" applyFont="1"/>
    <xf numFmtId="0" fontId="4" fillId="0" borderId="0" xfId="0" applyFont="1"/>
    <xf numFmtId="165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title>
      <c:tx>
        <c:rich>
          <a:bodyPr/>
          <a:lstStyle/>
          <a:p>
            <a:pPr>
              <a:defRPr/>
            </a:pPr>
            <a:r>
              <a:rPr lang="fr-FR"/>
              <a:t>MC III from Konso</a:t>
            </a:r>
          </a:p>
        </c:rich>
      </c:tx>
      <c:layout>
        <c:manualLayout>
          <c:xMode val="edge"/>
          <c:yMode val="edge"/>
          <c:x val="0.399646423989334"/>
          <c:y val="0.020529531568228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9011094060527"/>
          <c:y val="0.236607598184646"/>
          <c:w val="0.797957284093482"/>
          <c:h val="0.69842295171352"/>
        </c:manualLayout>
      </c:layout>
      <c:lineChart>
        <c:grouping val="standard"/>
        <c:ser>
          <c:idx val="6"/>
          <c:order val="0"/>
          <c:tx>
            <c:strRef>
              <c:f>Feuil1!$C$14</c:f>
              <c:strCache>
                <c:ptCount val="1"/>
                <c:pt idx="0">
                  <c:v>KGA 4-359</c:v>
                </c:pt>
              </c:strCache>
            </c:strRef>
          </c:tx>
          <c:spPr>
            <a:ln w="38100" cap="rnd" cmpd="sng" algn="ctr">
              <a:solidFill>
                <a:srgbClr val="FFFF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Feuil1!$C$15:$C$24</c:f>
              <c:numCache>
                <c:formatCode>0.000</c:formatCode>
                <c:ptCount val="10"/>
                <c:pt idx="1">
                  <c:v>0.101547752660286</c:v>
                </c:pt>
                <c:pt idx="2">
                  <c:v>0.0892997640812518</c:v>
                </c:pt>
                <c:pt idx="5">
                  <c:v>0.105726948923647</c:v>
                </c:pt>
                <c:pt idx="6">
                  <c:v>0.0953355134145632</c:v>
                </c:pt>
                <c:pt idx="7">
                  <c:v>0.0810032620257879</c:v>
                </c:pt>
                <c:pt idx="8">
                  <c:v>0.0651580313422193</c:v>
                </c:pt>
                <c:pt idx="9">
                  <c:v>0.0745507165004444</c:v>
                </c:pt>
              </c:numCache>
            </c:numRef>
          </c:val>
        </c:ser>
        <c:ser>
          <c:idx val="0"/>
          <c:order val="1"/>
          <c:tx>
            <c:strRef>
              <c:f>Feuil1!$D$14</c:f>
              <c:strCache>
                <c:ptCount val="1"/>
                <c:pt idx="0">
                  <c:v>KNMER 1276, Area 105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Feuil1!$D$15:$D$24</c:f>
              <c:numCache>
                <c:formatCode>0.000</c:formatCode>
                <c:ptCount val="10"/>
                <c:pt idx="1">
                  <c:v>0.105513939877887</c:v>
                </c:pt>
                <c:pt idx="2">
                  <c:v>0.0992458739368078</c:v>
                </c:pt>
                <c:pt idx="3">
                  <c:v>0.0682913781186614</c:v>
                </c:pt>
                <c:pt idx="4">
                  <c:v>0.072149978319906</c:v>
                </c:pt>
                <c:pt idx="5">
                  <c:v>0.0859419986340877</c:v>
                </c:pt>
                <c:pt idx="6">
                  <c:v>0.0805809910179531</c:v>
                </c:pt>
                <c:pt idx="7">
                  <c:v>0.0760680443502757</c:v>
                </c:pt>
                <c:pt idx="8">
                  <c:v>0.0728448600085103</c:v>
                </c:pt>
                <c:pt idx="9">
                  <c:v>0.0483979978989561</c:v>
                </c:pt>
              </c:numCache>
            </c:numRef>
          </c:val>
        </c:ser>
        <c:ser>
          <c:idx val="1"/>
          <c:order val="2"/>
          <c:tx>
            <c:strRef>
              <c:f>Feuil1!$E$14</c:f>
              <c:strCache>
                <c:ptCount val="1"/>
                <c:pt idx="0">
                  <c:v>Olduvai FLK I 507+573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Feuil1!$E$15:$E$24</c:f>
              <c:numCache>
                <c:formatCode>0.000</c:formatCode>
                <c:ptCount val="10"/>
                <c:pt idx="3">
                  <c:v>0.105362689494244</c:v>
                </c:pt>
                <c:pt idx="4">
                  <c:v>0.113542663478131</c:v>
                </c:pt>
                <c:pt idx="5">
                  <c:v>0.123807229041191</c:v>
                </c:pt>
                <c:pt idx="6">
                  <c:v>0.113970004336019</c:v>
                </c:pt>
                <c:pt idx="7">
                  <c:v>0.106031267727719</c:v>
                </c:pt>
                <c:pt idx="8">
                  <c:v>0.0833828514484183</c:v>
                </c:pt>
                <c:pt idx="9">
                  <c:v>0.0911499783199061</c:v>
                </c:pt>
              </c:numCache>
            </c:numRef>
          </c:val>
        </c:ser>
        <c:ser>
          <c:idx val="2"/>
          <c:order val="3"/>
          <c:tx>
            <c:strRef>
              <c:f>Feuil1!$F$14</c:f>
              <c:strCache>
                <c:ptCount val="1"/>
                <c:pt idx="0">
                  <c:v>KGA 10-698</c:v>
                </c:pt>
              </c:strCache>
            </c:strRef>
          </c:tx>
          <c:spPr>
            <a:ln>
              <a:solidFill>
                <a:srgbClr val="FF6600"/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Feuil1!$F$15:$F$24</c:f>
              <c:numCache>
                <c:formatCode>0.000</c:formatCode>
                <c:ptCount val="10"/>
                <c:pt idx="1">
                  <c:v>0.118478917042255</c:v>
                </c:pt>
                <c:pt idx="2">
                  <c:v>0.107363764158987</c:v>
                </c:pt>
                <c:pt idx="3">
                  <c:v>0.0648377258672457</c:v>
                </c:pt>
                <c:pt idx="4">
                  <c:v>0.0707906830571809</c:v>
                </c:pt>
              </c:numCache>
            </c:numRef>
          </c:val>
        </c:ser>
        <c:ser>
          <c:idx val="3"/>
          <c:order val="4"/>
          <c:tx>
            <c:strRef>
              <c:f>Feuil1!$G$14</c:f>
              <c:strCache>
                <c:ptCount val="1"/>
                <c:pt idx="0">
                  <c:v>E. africanus, n=13</c:v>
                </c:pt>
              </c:strCache>
            </c:strRef>
          </c:tx>
          <c:spPr>
            <a:ln w="38100">
              <a:solidFill>
                <a:schemeClr val="accent6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Feuil1!$B$15:$B$24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Feuil1!$G$15:$G$24</c:f>
              <c:numCache>
                <c:formatCode>0.000</c:formatCode>
                <c:ptCount val="10"/>
                <c:pt idx="0">
                  <c:v>-0.0180927372838786</c:v>
                </c:pt>
                <c:pt idx="1">
                  <c:v>0.0234073199947786</c:v>
                </c:pt>
                <c:pt idx="2">
                  <c:v>0.036940357140179</c:v>
                </c:pt>
                <c:pt idx="3">
                  <c:v>0.020138434811382</c:v>
                </c:pt>
                <c:pt idx="4">
                  <c:v>0.0226646152399876</c:v>
                </c:pt>
                <c:pt idx="5">
                  <c:v>0.0246208638554077</c:v>
                </c:pt>
                <c:pt idx="6">
                  <c:v>0.0205536643037449</c:v>
                </c:pt>
                <c:pt idx="7">
                  <c:v>-0.00410701101409261</c:v>
                </c:pt>
                <c:pt idx="8">
                  <c:v>-0.00178875828839398</c:v>
                </c:pt>
                <c:pt idx="9">
                  <c:v>0.00671722352160775</c:v>
                </c:pt>
              </c:numCache>
            </c:numRef>
          </c:val>
        </c:ser>
        <c:marker val="1"/>
        <c:axId val="70783400"/>
        <c:axId val="70787240"/>
      </c:lineChart>
      <c:catAx>
        <c:axId val="707834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fr-FR"/>
          </a:p>
        </c:txPr>
        <c:crossAx val="70787240"/>
        <c:crosses val="autoZero"/>
        <c:auto val="1"/>
        <c:lblAlgn val="ctr"/>
        <c:lblOffset val="100"/>
        <c:tickLblSkip val="1"/>
        <c:tickMarkSkip val="1"/>
      </c:catAx>
      <c:valAx>
        <c:axId val="70787240"/>
        <c:scaling>
          <c:orientation val="minMax"/>
          <c:max val="0.15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Log10 differences from E. hemionus onager</a:t>
                </a:r>
              </a:p>
            </c:rich>
          </c:tx>
          <c:layout>
            <c:manualLayout>
              <c:xMode val="edge"/>
              <c:yMode val="edge"/>
              <c:x val="0.0345662248390686"/>
              <c:y val="0.280630081626762"/>
            </c:manualLayout>
          </c:layout>
          <c:spPr>
            <a:noFill/>
            <a:ln w="25400">
              <a:noFill/>
            </a:ln>
          </c:spPr>
        </c:title>
        <c:numFmt formatCode="0.0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fr-FR"/>
          </a:p>
        </c:txPr>
        <c:crossAx val="70783400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4"/>
        <c:txPr>
          <a:bodyPr/>
          <a:lstStyle/>
          <a:p>
            <a:pPr>
              <a:defRPr sz="1400" i="1"/>
            </a:pPr>
            <a:endParaRPr lang="fr-FR"/>
          </a:p>
        </c:txPr>
      </c:legendEntry>
      <c:layout>
        <c:manualLayout>
          <c:xMode val="edge"/>
          <c:yMode val="edge"/>
          <c:x val="0.0992546032128393"/>
          <c:y val="0.0960487194701477"/>
          <c:w val="0.868569218384443"/>
          <c:h val="0.116191446028513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28</xdr:row>
      <xdr:rowOff>12700</xdr:rowOff>
    </xdr:from>
    <xdr:to>
      <xdr:col>10</xdr:col>
      <xdr:colOff>152400</xdr:colOff>
      <xdr:row>65</xdr:row>
      <xdr:rowOff>139700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Y26"/>
  <sheetViews>
    <sheetView tabSelected="1" workbookViewId="0">
      <selection sqref="A1:XFD1"/>
    </sheetView>
  </sheetViews>
  <sheetFormatPr baseColWidth="10" defaultColWidth="8.33203125" defaultRowHeight="13"/>
  <cols>
    <col min="1" max="1" width="9.83203125" customWidth="1"/>
    <col min="2" max="2" width="9.83203125" style="3" customWidth="1"/>
    <col min="3" max="3" width="11.33203125" customWidth="1"/>
    <col min="4" max="4" width="11.6640625" customWidth="1"/>
    <col min="5" max="5" width="11.83203125" style="3" customWidth="1"/>
    <col min="6" max="6" width="11.6640625" customWidth="1"/>
    <col min="7" max="7" width="11.5" customWidth="1"/>
    <col min="8" max="8" width="11.6640625" customWidth="1"/>
    <col min="9" max="9" width="10.1640625" customWidth="1"/>
    <col min="10" max="10" width="13.33203125" customWidth="1"/>
    <col min="11" max="11" width="13.6640625" customWidth="1"/>
  </cols>
  <sheetData>
    <row r="1" spans="1:25" s="6" customFormat="1">
      <c r="A1" s="6" t="s">
        <v>0</v>
      </c>
      <c r="C1" s="4" t="s">
        <v>3</v>
      </c>
      <c r="D1" s="7" t="s">
        <v>6</v>
      </c>
      <c r="E1" s="7" t="s">
        <v>4</v>
      </c>
      <c r="F1" s="4" t="s">
        <v>2</v>
      </c>
      <c r="G1" s="4" t="s">
        <v>5</v>
      </c>
      <c r="H1" s="4"/>
      <c r="I1" s="18"/>
      <c r="J1" s="4"/>
      <c r="K1" s="9"/>
      <c r="L1" s="12"/>
      <c r="M1" s="7"/>
      <c r="N1" s="13"/>
      <c r="O1" s="4"/>
      <c r="P1" s="4"/>
      <c r="Q1" s="4"/>
      <c r="R1" s="4"/>
      <c r="S1" s="4"/>
      <c r="T1" s="10"/>
      <c r="U1" s="10"/>
      <c r="V1" s="10"/>
    </row>
    <row r="2" spans="1:25">
      <c r="B2" s="3">
        <v>1</v>
      </c>
      <c r="D2" s="1"/>
      <c r="E2"/>
      <c r="G2" s="17">
        <v>203.19230769230768</v>
      </c>
      <c r="H2" s="17"/>
      <c r="I2" s="19"/>
      <c r="L2" s="11"/>
      <c r="N2" s="14"/>
      <c r="R2" s="11"/>
      <c r="S2" s="11"/>
      <c r="W2" s="1"/>
      <c r="X2" s="5"/>
      <c r="Y2" s="1"/>
    </row>
    <row r="3" spans="1:25">
      <c r="B3" s="3">
        <v>3</v>
      </c>
      <c r="C3">
        <v>32.700000000000003</v>
      </c>
      <c r="D3" s="1">
        <v>33</v>
      </c>
      <c r="E3"/>
      <c r="F3">
        <v>34</v>
      </c>
      <c r="G3" s="17">
        <v>27.315384615384612</v>
      </c>
      <c r="H3" s="17"/>
      <c r="I3" s="19"/>
      <c r="L3" s="11"/>
      <c r="N3" s="15"/>
      <c r="W3" s="1"/>
      <c r="X3" s="5"/>
      <c r="Y3" s="1"/>
    </row>
    <row r="4" spans="1:25">
      <c r="B4" s="3">
        <v>4</v>
      </c>
      <c r="C4">
        <v>25.9</v>
      </c>
      <c r="D4" s="1">
        <v>26.5</v>
      </c>
      <c r="E4"/>
      <c r="F4">
        <v>27</v>
      </c>
      <c r="G4" s="17">
        <v>22.958333333333332</v>
      </c>
      <c r="H4" s="17"/>
      <c r="I4" s="20"/>
      <c r="L4" s="11"/>
      <c r="N4" s="15"/>
      <c r="W4" s="1"/>
      <c r="X4" s="5"/>
      <c r="Y4" s="1"/>
    </row>
    <row r="5" spans="1:25">
      <c r="B5" s="3">
        <v>5</v>
      </c>
      <c r="D5" s="1">
        <v>50.5</v>
      </c>
      <c r="E5">
        <v>55</v>
      </c>
      <c r="F5">
        <v>50.1</v>
      </c>
      <c r="G5" s="17">
        <v>45.199999999999996</v>
      </c>
      <c r="H5" s="17"/>
      <c r="I5" s="20"/>
      <c r="L5" s="11"/>
      <c r="W5" s="1"/>
      <c r="X5" s="5"/>
      <c r="Y5" s="1"/>
    </row>
    <row r="6" spans="1:25">
      <c r="B6" s="3">
        <v>6</v>
      </c>
      <c r="D6" s="1">
        <v>32</v>
      </c>
      <c r="E6">
        <v>35.200000000000003</v>
      </c>
      <c r="F6">
        <v>31.9</v>
      </c>
      <c r="G6" s="17">
        <v>28.553846153846152</v>
      </c>
      <c r="H6" s="17"/>
      <c r="I6" s="19"/>
      <c r="L6" s="11"/>
      <c r="W6" s="1"/>
      <c r="X6" s="5"/>
      <c r="Y6" s="1"/>
    </row>
    <row r="7" spans="1:25">
      <c r="B7" s="3">
        <v>10</v>
      </c>
      <c r="C7">
        <v>49.4</v>
      </c>
      <c r="D7" s="1">
        <v>47.2</v>
      </c>
      <c r="E7">
        <v>51.5</v>
      </c>
      <c r="G7" s="17">
        <v>40.984615384615381</v>
      </c>
      <c r="H7" s="17"/>
      <c r="I7" s="19"/>
      <c r="L7" s="11"/>
      <c r="W7" s="1"/>
      <c r="X7" s="5"/>
      <c r="Y7" s="1"/>
    </row>
    <row r="8" spans="1:25">
      <c r="B8" s="3">
        <v>11</v>
      </c>
      <c r="C8">
        <v>47.9</v>
      </c>
      <c r="D8" s="1">
        <v>46.3</v>
      </c>
      <c r="E8">
        <v>50</v>
      </c>
      <c r="G8" s="17">
        <v>40.323076923076925</v>
      </c>
      <c r="H8" s="17"/>
      <c r="I8" s="19"/>
      <c r="L8" s="11"/>
      <c r="W8" s="1"/>
      <c r="X8" s="5"/>
      <c r="Y8" s="1"/>
    </row>
    <row r="9" spans="1:25">
      <c r="B9" s="3">
        <v>12</v>
      </c>
      <c r="C9">
        <v>35.4</v>
      </c>
      <c r="D9" s="1">
        <v>35</v>
      </c>
      <c r="E9">
        <v>37.5</v>
      </c>
      <c r="G9" s="17">
        <v>29.099999999999998</v>
      </c>
      <c r="H9" s="17"/>
      <c r="I9" s="19"/>
      <c r="L9" s="11"/>
      <c r="W9" s="1"/>
      <c r="X9" s="5"/>
      <c r="Y9" s="1"/>
    </row>
    <row r="10" spans="1:25">
      <c r="B10" s="3">
        <v>13</v>
      </c>
      <c r="C10">
        <v>28</v>
      </c>
      <c r="D10" s="1">
        <v>28.5</v>
      </c>
      <c r="E10">
        <v>29.2</v>
      </c>
      <c r="G10" s="17">
        <v>24</v>
      </c>
      <c r="H10" s="17"/>
      <c r="I10" s="19"/>
      <c r="L10" s="11"/>
      <c r="W10" s="1"/>
      <c r="X10" s="5"/>
      <c r="Y10" s="1"/>
    </row>
    <row r="11" spans="1:25">
      <c r="B11" s="3">
        <v>14</v>
      </c>
      <c r="C11">
        <v>30.8</v>
      </c>
      <c r="D11" s="1">
        <v>29</v>
      </c>
      <c r="E11">
        <v>32</v>
      </c>
      <c r="G11" s="17">
        <v>26.346153846153847</v>
      </c>
      <c r="H11" s="17"/>
      <c r="I11" s="19"/>
      <c r="L11" s="11"/>
      <c r="W11" s="1"/>
      <c r="X11" s="5"/>
      <c r="Y11" s="1"/>
    </row>
    <row r="12" spans="1:25">
      <c r="B12" s="3">
        <v>7</v>
      </c>
      <c r="D12" s="1">
        <v>40</v>
      </c>
      <c r="E12">
        <v>42</v>
      </c>
      <c r="F12">
        <v>41.6</v>
      </c>
      <c r="G12" s="17">
        <v>37.015384615384612</v>
      </c>
      <c r="H12" s="17"/>
      <c r="I12" s="19"/>
      <c r="L12" s="11"/>
      <c r="R12" s="11"/>
      <c r="S12" s="11"/>
      <c r="W12" s="1"/>
      <c r="X12" s="5"/>
      <c r="Y12" s="1"/>
    </row>
    <row r="13" spans="1:25">
      <c r="B13" s="3">
        <v>8</v>
      </c>
      <c r="D13" s="1">
        <v>16.5</v>
      </c>
      <c r="E13">
        <v>17</v>
      </c>
      <c r="F13">
        <v>13.7</v>
      </c>
      <c r="G13" s="17">
        <v>12.761538461538462</v>
      </c>
      <c r="H13" s="17"/>
      <c r="I13" s="19"/>
      <c r="L13" s="11"/>
      <c r="R13" s="11"/>
      <c r="S13" s="11"/>
      <c r="W13" s="1"/>
      <c r="X13" s="5"/>
      <c r="Y13" s="1"/>
    </row>
    <row r="14" spans="1:25" s="4" customFormat="1">
      <c r="A14" s="4" t="s">
        <v>1</v>
      </c>
      <c r="C14" s="8" t="str">
        <f>C1</f>
        <v>KGA 4-359</v>
      </c>
      <c r="D14" s="8" t="str">
        <f t="shared" ref="D14" si="0">D1</f>
        <v>KNMER 1276, Area 105</v>
      </c>
      <c r="E14" s="8" t="str">
        <f t="shared" ref="E14" si="1">E1</f>
        <v>Olduvai FLK I 507+573</v>
      </c>
      <c r="F14" s="8" t="str">
        <f>F1</f>
        <v>KGA 10-698</v>
      </c>
      <c r="G14" s="3" t="str">
        <f t="shared" ref="G14" si="2">G1</f>
        <v>E. africanus, n=13</v>
      </c>
      <c r="H14" s="8"/>
      <c r="I14" s="3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25">
      <c r="A15">
        <v>2.3260000000000001</v>
      </c>
      <c r="B15" s="3">
        <v>1</v>
      </c>
      <c r="C15" s="16"/>
      <c r="D15" s="2"/>
      <c r="E15" s="16"/>
      <c r="F15" s="16"/>
      <c r="G15" s="16">
        <f t="shared" ref="G15" si="3">LOG10(G2)-$A15</f>
        <v>-1.8092737283878613E-2</v>
      </c>
      <c r="H15" s="16"/>
      <c r="I15" s="16"/>
      <c r="J15" s="16"/>
      <c r="K15" s="2"/>
      <c r="L15" s="2"/>
      <c r="M15" s="2"/>
      <c r="N15" s="2"/>
      <c r="O15" s="16"/>
      <c r="P15" s="16"/>
      <c r="Q15" s="2"/>
      <c r="R15" s="2"/>
      <c r="S15" s="2"/>
      <c r="U15" s="2"/>
      <c r="V15" s="2"/>
      <c r="W15" s="2"/>
      <c r="X15" s="2"/>
    </row>
    <row r="16" spans="1:25">
      <c r="A16">
        <v>1.413</v>
      </c>
      <c r="B16" s="3">
        <v>3</v>
      </c>
      <c r="C16" s="16">
        <f t="shared" ref="C16" si="4">LOG10(C3)-$A16</f>
        <v>0.10154775266028615</v>
      </c>
      <c r="D16" s="2">
        <f t="shared" ref="D16:E26" si="5">LOG10(D3)-$A16</f>
        <v>0.10551393987788749</v>
      </c>
      <c r="E16" s="16"/>
      <c r="F16" s="16">
        <f t="shared" ref="F16:G16" si="6">LOG10(F3)-$A16</f>
        <v>0.11847891704225511</v>
      </c>
      <c r="G16" s="16">
        <f t="shared" si="6"/>
        <v>2.340731999477863E-2</v>
      </c>
      <c r="H16" s="16"/>
      <c r="I16" s="16"/>
      <c r="J16" s="16"/>
      <c r="K16" s="2"/>
      <c r="L16" s="2"/>
      <c r="M16" s="2"/>
      <c r="N16" s="2"/>
      <c r="O16" s="16"/>
      <c r="P16" s="16"/>
      <c r="Q16" s="2"/>
      <c r="R16" s="2"/>
      <c r="S16" s="2"/>
      <c r="U16" s="2"/>
      <c r="V16" s="2"/>
      <c r="W16" s="2"/>
      <c r="X16" s="2"/>
    </row>
    <row r="17" spans="1:24">
      <c r="A17">
        <v>1.3240000000000001</v>
      </c>
      <c r="B17" s="3">
        <v>4</v>
      </c>
      <c r="C17" s="16">
        <f t="shared" ref="C17" si="7">LOG10(C4)-$A17</f>
        <v>8.9299764081251842E-2</v>
      </c>
      <c r="D17" s="2">
        <f t="shared" si="5"/>
        <v>9.9245873936807838E-2</v>
      </c>
      <c r="E17" s="16"/>
      <c r="F17" s="16">
        <f t="shared" ref="F17:G17" si="8">LOG10(F4)-$A17</f>
        <v>0.1073637641589873</v>
      </c>
      <c r="G17" s="16">
        <f t="shared" si="8"/>
        <v>3.6940357140178959E-2</v>
      </c>
      <c r="H17" s="16"/>
      <c r="I17" s="16"/>
      <c r="J17" s="16"/>
      <c r="K17" s="2"/>
      <c r="L17" s="2"/>
      <c r="M17" s="2"/>
      <c r="N17" s="2"/>
      <c r="O17" s="16"/>
      <c r="P17" s="16"/>
      <c r="Q17" s="2"/>
      <c r="R17" s="2"/>
      <c r="S17" s="2"/>
      <c r="U17" s="2"/>
      <c r="V17" s="2"/>
      <c r="W17" s="2"/>
      <c r="X17" s="2"/>
    </row>
    <row r="18" spans="1:24">
      <c r="A18">
        <v>1.635</v>
      </c>
      <c r="B18" s="3">
        <v>5</v>
      </c>
      <c r="C18" s="16"/>
      <c r="D18" s="2">
        <f t="shared" si="5"/>
        <v>6.8291378118661372E-2</v>
      </c>
      <c r="E18" s="16">
        <f t="shared" si="5"/>
        <v>0.10536268949424388</v>
      </c>
      <c r="F18" s="16">
        <f>LOG10(F5)-$A18</f>
        <v>6.4837725867245677E-2</v>
      </c>
      <c r="G18" s="16">
        <f t="shared" ref="G18" si="9">LOG10(G5)-$A18</f>
        <v>2.0138434811382E-2</v>
      </c>
      <c r="H18" s="16"/>
      <c r="I18" s="16"/>
      <c r="J18" s="16"/>
      <c r="K18" s="2"/>
      <c r="L18" s="2"/>
      <c r="M18" s="2"/>
      <c r="N18" s="2"/>
      <c r="O18" s="16"/>
      <c r="P18" s="16"/>
      <c r="Q18" s="2"/>
      <c r="R18" s="2"/>
      <c r="S18" s="2"/>
      <c r="U18" s="2"/>
      <c r="V18" s="2"/>
      <c r="W18" s="2"/>
      <c r="X18" s="2"/>
    </row>
    <row r="19" spans="1:24">
      <c r="A19">
        <v>1.4330000000000001</v>
      </c>
      <c r="B19" s="3">
        <v>6</v>
      </c>
      <c r="C19" s="16"/>
      <c r="D19" s="2">
        <f t="shared" si="5"/>
        <v>7.2149978319905994E-2</v>
      </c>
      <c r="E19" s="16">
        <f t="shared" si="5"/>
        <v>0.11354266347813091</v>
      </c>
      <c r="F19" s="16">
        <f>LOG10(F6)-$A19</f>
        <v>7.0790683057180948E-2</v>
      </c>
      <c r="G19" s="16">
        <f t="shared" ref="G19" si="10">LOG10(G6)-$A19</f>
        <v>2.266461523998764E-2</v>
      </c>
      <c r="H19" s="16"/>
      <c r="I19" s="16"/>
      <c r="J19" s="16"/>
      <c r="K19" s="2"/>
      <c r="L19" s="2"/>
      <c r="M19" s="2"/>
      <c r="N19" s="2"/>
      <c r="O19" s="16"/>
      <c r="P19" s="16"/>
      <c r="Q19" s="2"/>
      <c r="R19" s="2"/>
      <c r="S19" s="2"/>
      <c r="U19" s="2"/>
      <c r="V19" s="2"/>
      <c r="W19" s="2"/>
      <c r="X19" s="2"/>
    </row>
    <row r="20" spans="1:24">
      <c r="A20">
        <v>1.5880000000000001</v>
      </c>
      <c r="B20" s="3">
        <v>10</v>
      </c>
      <c r="C20" s="16">
        <f>LOG10(C7)-$A20</f>
        <v>0.10572694892364676</v>
      </c>
      <c r="D20" s="2">
        <f t="shared" si="5"/>
        <v>8.5941998634087691E-2</v>
      </c>
      <c r="E20" s="16">
        <f>LOG10(E7)-$A20</f>
        <v>0.1238072290411909</v>
      </c>
      <c r="F20" s="16"/>
      <c r="G20" s="16">
        <f t="shared" ref="G20" si="11">LOG10(G7)-$A20</f>
        <v>2.4620863855407737E-2</v>
      </c>
      <c r="H20" s="16"/>
      <c r="I20" s="16"/>
      <c r="J20" s="16"/>
      <c r="K20" s="2"/>
      <c r="L20" s="2"/>
      <c r="M20" s="2"/>
      <c r="N20" s="2"/>
      <c r="O20" s="16"/>
      <c r="P20" s="16"/>
      <c r="Q20" s="2"/>
      <c r="R20" s="2"/>
      <c r="S20" s="2"/>
      <c r="U20" s="2"/>
      <c r="V20" s="2"/>
      <c r="W20" s="2"/>
      <c r="X20" s="2"/>
    </row>
    <row r="21" spans="1:24">
      <c r="A21">
        <v>1.585</v>
      </c>
      <c r="B21" s="3">
        <v>11</v>
      </c>
      <c r="C21" s="16">
        <f>LOG10(C8)-$A21</f>
        <v>9.5335513414563255E-2</v>
      </c>
      <c r="D21" s="2">
        <f t="shared" si="5"/>
        <v>8.058099101795313E-2</v>
      </c>
      <c r="E21" s="16">
        <f>LOG10(E8)-$A21</f>
        <v>0.11397000433601878</v>
      </c>
      <c r="F21" s="16"/>
      <c r="G21" s="16">
        <f t="shared" ref="G21" si="12">LOG10(G8)-$A21</f>
        <v>2.0553664303744945E-2</v>
      </c>
      <c r="H21" s="16"/>
      <c r="I21" s="16"/>
      <c r="J21" s="16"/>
      <c r="K21" s="2"/>
      <c r="L21" s="2"/>
      <c r="M21" s="2"/>
      <c r="N21" s="2"/>
      <c r="O21" s="16"/>
      <c r="P21" s="16"/>
      <c r="Q21" s="2"/>
      <c r="R21" s="2"/>
      <c r="S21" s="2"/>
      <c r="U21" s="2"/>
      <c r="V21" s="2"/>
      <c r="W21" s="2"/>
      <c r="X21" s="2"/>
    </row>
    <row r="22" spans="1:24">
      <c r="A22">
        <v>1.468</v>
      </c>
      <c r="B22" s="3">
        <v>12</v>
      </c>
      <c r="C22" s="16">
        <f>LOG10(C9)-$A22</f>
        <v>8.1003262025787892E-2</v>
      </c>
      <c r="D22" s="2">
        <f t="shared" si="5"/>
        <v>7.6068044350275699E-2</v>
      </c>
      <c r="E22" s="16">
        <f>LOG10(E9)-$A22</f>
        <v>0.10603126772771887</v>
      </c>
      <c r="F22" s="16"/>
      <c r="G22" s="16">
        <f t="shared" ref="G22" si="13">LOG10(G9)-$A22</f>
        <v>-4.1070110140926097E-3</v>
      </c>
      <c r="H22" s="16"/>
      <c r="I22" s="16"/>
      <c r="J22" s="16"/>
      <c r="K22" s="2"/>
      <c r="L22" s="2"/>
      <c r="M22" s="2"/>
      <c r="N22" s="2"/>
      <c r="O22" s="16"/>
      <c r="P22" s="16"/>
      <c r="Q22" s="2"/>
      <c r="R22" s="2"/>
      <c r="S22" s="2"/>
      <c r="U22" s="2"/>
      <c r="V22" s="2"/>
      <c r="W22" s="2"/>
      <c r="X22" s="2"/>
    </row>
    <row r="23" spans="1:24">
      <c r="A23">
        <v>1.3819999999999999</v>
      </c>
      <c r="B23" s="3">
        <v>13</v>
      </c>
      <c r="C23" s="16">
        <f>LOG10(C10)-$A23</f>
        <v>6.5158031342219314E-2</v>
      </c>
      <c r="D23" s="2">
        <f t="shared" si="5"/>
        <v>7.2844860008510315E-2</v>
      </c>
      <c r="E23" s="16">
        <f>LOG10(E10)-$A23</f>
        <v>8.3382851448418283E-2</v>
      </c>
      <c r="F23" s="16"/>
      <c r="G23" s="16">
        <f t="shared" ref="G23" si="14">LOG10(G10)-$A23</f>
        <v>-1.7887582883939768E-3</v>
      </c>
      <c r="H23" s="16"/>
      <c r="I23" s="16"/>
      <c r="J23" s="16"/>
      <c r="K23" s="2"/>
      <c r="L23" s="2"/>
      <c r="M23" s="2"/>
      <c r="N23" s="2"/>
      <c r="O23" s="16"/>
      <c r="P23" s="16"/>
      <c r="Q23" s="2"/>
      <c r="R23" s="2"/>
      <c r="S23" s="2"/>
      <c r="U23" s="2"/>
      <c r="V23" s="2"/>
      <c r="W23" s="2"/>
      <c r="X23" s="2"/>
    </row>
    <row r="24" spans="1:24">
      <c r="A24">
        <v>1.4139999999999999</v>
      </c>
      <c r="B24" s="3">
        <v>14</v>
      </c>
      <c r="C24" s="16">
        <f>LOG10(C11)-$A24</f>
        <v>7.4550716500444425E-2</v>
      </c>
      <c r="D24" s="2">
        <f t="shared" si="5"/>
        <v>4.8397997898956158E-2</v>
      </c>
      <c r="E24" s="16">
        <f>LOG10(E11)-$A24</f>
        <v>9.1149978319906122E-2</v>
      </c>
      <c r="F24" s="16"/>
      <c r="G24" s="16">
        <f t="shared" ref="G24" si="15">LOG10(G11)-$A24</f>
        <v>6.7172235216077514E-3</v>
      </c>
      <c r="H24" s="16"/>
      <c r="I24" s="16"/>
      <c r="J24" s="16"/>
      <c r="K24" s="2"/>
      <c r="L24" s="2"/>
      <c r="M24" s="2"/>
      <c r="N24" s="2"/>
      <c r="O24" s="16"/>
      <c r="P24" s="16"/>
      <c r="Q24" s="2"/>
      <c r="R24" s="2"/>
      <c r="S24" s="2"/>
      <c r="U24" s="2"/>
      <c r="V24" s="2"/>
      <c r="W24" s="2"/>
      <c r="X24" s="2"/>
    </row>
    <row r="25" spans="1:24">
      <c r="A25">
        <v>1.5349999999999999</v>
      </c>
      <c r="B25" s="3">
        <v>7</v>
      </c>
      <c r="C25" s="16"/>
      <c r="D25" s="2">
        <f t="shared" si="5"/>
        <v>6.7059991327962365E-2</v>
      </c>
      <c r="E25" s="16">
        <f t="shared" si="5"/>
        <v>8.8249290397900637E-2</v>
      </c>
      <c r="F25" s="16">
        <f>LOG10(F12)-$A25</f>
        <v>8.4093330626742846E-2</v>
      </c>
      <c r="G25" s="16">
        <f t="shared" ref="G25" si="16">LOG10(G12)-$A25</f>
        <v>3.3382266360970414E-2</v>
      </c>
      <c r="H25" s="16"/>
      <c r="I25" s="16"/>
      <c r="J25" s="16"/>
      <c r="K25" s="2"/>
      <c r="L25" s="2"/>
      <c r="M25" s="2"/>
      <c r="N25" s="2"/>
      <c r="O25" s="16"/>
      <c r="P25" s="16"/>
      <c r="Q25" s="2"/>
      <c r="R25" s="2"/>
      <c r="S25" s="2"/>
      <c r="U25" s="2"/>
      <c r="V25" s="2"/>
      <c r="W25" s="2"/>
      <c r="X25" s="2"/>
    </row>
    <row r="26" spans="1:24">
      <c r="A26">
        <v>1.091</v>
      </c>
      <c r="B26" s="3">
        <v>8</v>
      </c>
      <c r="C26" s="16"/>
      <c r="D26" s="2">
        <f t="shared" si="5"/>
        <v>0.1264839442139063</v>
      </c>
      <c r="E26" s="16">
        <f t="shared" si="5"/>
        <v>0.13944892137827392</v>
      </c>
      <c r="F26" s="16">
        <f>LOG10(F13)-$A26</f>
        <v>4.5720567156406711E-2</v>
      </c>
      <c r="G26" s="16">
        <f t="shared" ref="G26" si="17">LOG10(G13)-$A26</f>
        <v>1.4903033717523995E-2</v>
      </c>
      <c r="H26" s="16"/>
      <c r="I26" s="16"/>
      <c r="J26" s="16"/>
      <c r="K26" s="2"/>
      <c r="L26" s="2"/>
      <c r="M26" s="2"/>
      <c r="N26" s="2"/>
      <c r="O26" s="16"/>
      <c r="P26" s="16"/>
      <c r="Q26" s="2"/>
      <c r="R26" s="2"/>
      <c r="S26" s="2"/>
      <c r="U26" s="2"/>
      <c r="V26" s="2"/>
      <c r="W26" s="2"/>
      <c r="X26" s="2"/>
    </row>
  </sheetData>
  <phoneticPr fontId="1"/>
  <pageMargins left="0.75" right="0.75" top="1" bottom="1" header="0.4921259845" footer="0.492125984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1999-09-15T14:28:19Z</dcterms:created>
  <dcterms:modified xsi:type="dcterms:W3CDTF">2017-10-03T06:21:17Z</dcterms:modified>
</cp:coreProperties>
</file>